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35"/>
  </bookViews>
  <sheets>
    <sheet name="Sheet1" sheetId="2" r:id="rId1"/>
  </sheets>
  <definedNames>
    <definedName name="_">#REF!</definedName>
    <definedName name="FFFF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<sst xmlns="http://schemas.openxmlformats.org/spreadsheetml/2006/main" count="174" uniqueCount="106">
  <si>
    <t>广东合捷南沙综合物流中心办公四楼装修人工辅材计价清单</t>
  </si>
  <si>
    <t>序号</t>
  </si>
  <si>
    <t>项目名称</t>
  </si>
  <si>
    <t>单位</t>
  </si>
  <si>
    <t>数量</t>
  </si>
  <si>
    <t>人工</t>
  </si>
  <si>
    <t>辅材</t>
  </si>
  <si>
    <t>主材</t>
  </si>
  <si>
    <t>小计</t>
  </si>
  <si>
    <t>材料结构及制造与安装工艺标准</t>
  </si>
  <si>
    <t>墙体拆改</t>
  </si>
  <si>
    <t>拆墙</t>
  </si>
  <si>
    <t>平方</t>
  </si>
  <si>
    <t>人工机械拆墙，含打包清运，拆除中间隔墙开门口和冷凝管井砖墙，修补墙口</t>
  </si>
  <si>
    <t>新建硅钙板隔墙</t>
  </si>
  <si>
    <t>泰山75系列轻钢龙骨框架，封9厘硅钙板</t>
  </si>
  <si>
    <t>下水包管</t>
  </si>
  <si>
    <t>根</t>
  </si>
  <si>
    <t>木龙骨基层，封硅钙板</t>
  </si>
  <si>
    <t>展厅和办公区域地面项目</t>
  </si>
  <si>
    <t>地面清洗打磨刮胶环氧地坪漆</t>
  </si>
  <si>
    <t>1.打磨清扫，2，刮涂底漆，3刮涂砂浆中涂，4，打磨清扫地面，5，刮涂面漆，6滚涂面漆</t>
  </si>
  <si>
    <t>墙体批灰</t>
  </si>
  <si>
    <t>品牌：立邦/多乐士，含腻子批荡，界面剂，阴阳角修直，批荡三遍，打磨，乳胶漆滚涂底漆一遍面漆两遍</t>
  </si>
  <si>
    <t>顶面乳胶漆喷涂（展开面积算）</t>
  </si>
  <si>
    <t>品牌：立邦/多乐士，人工机械喷涂</t>
  </si>
  <si>
    <t>阳台不锈钢玻璃门2.4*1.2米</t>
  </si>
  <si>
    <t>1.2厚玫瑰金拉丝不锈钢边框，10厚超白钢化玻璃</t>
  </si>
  <si>
    <t>电房甲级防火门2樘</t>
  </si>
  <si>
    <t>华南钢制防火门，含搬运物流安装</t>
  </si>
  <si>
    <t>2.5*2.5米防火门</t>
  </si>
  <si>
    <t>公卫</t>
  </si>
  <si>
    <t>卫生间回填</t>
  </si>
  <si>
    <t>项</t>
  </si>
  <si>
    <t>厕所陶粒回填水泥沙浆找坡，洗手间架空回填</t>
  </si>
  <si>
    <t>卫生间防水</t>
  </si>
  <si>
    <t>品牌：德高或雨虹防水，地面满刷，延墙面30公分高</t>
  </si>
  <si>
    <t>地面400*400/600*600地砖铺贴</t>
  </si>
  <si>
    <t>1.辅料32.5#装修水泥、中砂,自拌水泥砂浆厚度≤5cm，        2.普通加工留缝正贴法，拼花、勾缝及斜铺另计，不含原地面找平处理，佛山二线品牌瓷砖，颜色按设计待定</t>
  </si>
  <si>
    <t>400*800/300*600墙砖铺贴</t>
  </si>
  <si>
    <t>卫生间茶水间天花吊顶60*60</t>
  </si>
  <si>
    <t>平米</t>
  </si>
  <si>
    <t>集成铝扣板吊顶</t>
  </si>
  <si>
    <t>马桶</t>
  </si>
  <si>
    <t>个</t>
  </si>
  <si>
    <t>佛山二线品牌卫浴</t>
  </si>
  <si>
    <t>蹲便器礴水箱</t>
  </si>
  <si>
    <t>小便斗</t>
  </si>
  <si>
    <t>暗装感应器</t>
  </si>
  <si>
    <t>卫生间隔断</t>
  </si>
  <si>
    <t>12厘纤丝板B级，浅灰色，黑色尼龙配件</t>
  </si>
  <si>
    <t>角阀</t>
  </si>
  <si>
    <t>304角阀</t>
  </si>
  <si>
    <t>石材洗脸台（2.5米*0.6米宽）</t>
  </si>
  <si>
    <t>米</t>
  </si>
  <si>
    <t>宝云抗污人造石台面，提供样板甲方选色</t>
  </si>
  <si>
    <t>洗手盆</t>
  </si>
  <si>
    <t>二线品牌陶瓷方盘含下水</t>
  </si>
  <si>
    <t>单冷水龙头</t>
  </si>
  <si>
    <t>可调式不锈钢精铜主体单冷水龙头</t>
  </si>
  <si>
    <t>镜子（2.5米宽*0.8米高）</t>
  </si>
  <si>
    <t>防爆防锈高清银镜金属边框</t>
  </si>
  <si>
    <t>拖把池和龙头</t>
  </si>
  <si>
    <t>套</t>
  </si>
  <si>
    <t>商用加大加深304不锈钢成品拖把池</t>
  </si>
  <si>
    <t>卫生间门</t>
  </si>
  <si>
    <t>樘</t>
  </si>
  <si>
    <t>碳晶板门，含门把锁，安装</t>
  </si>
  <si>
    <t>茶水间</t>
  </si>
  <si>
    <t>地面600*600/800*800地砖铺贴</t>
  </si>
  <si>
    <t>茶水间地柜</t>
  </si>
  <si>
    <t>多层板或精钢玻璃柜体，含五金配件</t>
  </si>
  <si>
    <t>茶水间吊柜</t>
  </si>
  <si>
    <t>茶水间石材台面</t>
  </si>
  <si>
    <t>茶水间水槽龙头</t>
  </si>
  <si>
    <t>304不锈钢水槽，冷热水龙头</t>
  </si>
  <si>
    <t>卫浴灯具（待定）</t>
  </si>
  <si>
    <t>蹲便器</t>
  </si>
  <si>
    <t>预估</t>
  </si>
  <si>
    <t>拖把池</t>
  </si>
  <si>
    <t>浴室柜</t>
  </si>
  <si>
    <t>花洒</t>
  </si>
  <si>
    <t>洗衣机龙头</t>
  </si>
  <si>
    <t>冷热水龙头</t>
  </si>
  <si>
    <t>地漏</t>
  </si>
  <si>
    <t>厨房水槽</t>
  </si>
  <si>
    <t>其他部分</t>
  </si>
  <si>
    <t>工人意外保险费</t>
  </si>
  <si>
    <t>展厅射灯照明</t>
  </si>
  <si>
    <t>包工包料，</t>
  </si>
  <si>
    <t>电梯边墙体贴墙砖600*1200</t>
  </si>
  <si>
    <t>包工包料，352装修水泥，洗水沙，德高背胶，填缝剂，佛山二线品牌通体亮光釉面砖</t>
  </si>
  <si>
    <t>茶室地板砖600*1200</t>
  </si>
  <si>
    <t>露台地板砖600*600</t>
  </si>
  <si>
    <t>包工包料,352装修水泥，洗水沙，德高背胶，填缝剂，佛山二线品牌耐磨瓷砖</t>
  </si>
  <si>
    <t>主线路含线槽</t>
  </si>
  <si>
    <t>包工包料，国标BVR环球珠江25平方软心主线，星铁10*15桥架</t>
  </si>
  <si>
    <t>卫生间茶水间洽谈室水电安装</t>
  </si>
  <si>
    <t>包工包料，国标BVR环球珠江软心电线，联塑管材配件，布线，开槽，补槽</t>
  </si>
  <si>
    <t>不锈钢扶栏40*80 304</t>
  </si>
  <si>
    <t>包工包料，1.8厚304不锈钢扁管</t>
  </si>
  <si>
    <t>配电箱及漏电开关</t>
  </si>
  <si>
    <t>包工包料，正泰配电箱漏电开关</t>
  </si>
  <si>
    <t>合计</t>
  </si>
  <si>
    <t>开票税率</t>
  </si>
  <si>
    <t>人工辅材造价：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</si>
</sst>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33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Alignment="1" applyProtection="1"/>
    <xf numFmtId="0" fontId="1" fillId="2" borderId="0" xfId="0" applyFont="1" applyFill="1" applyAlignment="1" applyProtection="1">
      <alignment wrapText="1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3" fillId="0" borderId="0" xfId="0" applyFont="1" applyFill="1" applyAlignment="1" applyProtection="1"/>
    <xf numFmtId="0" fontId="4" fillId="0" borderId="0" xfId="0" applyFont="1" applyAlignment="1" applyProtection="1"/>
    <xf numFmtId="0" fontId="2" fillId="0" borderId="0" xfId="0" applyFont="1" applyProtection="1">
      <alignment vertical="center"/>
    </xf>
    <xf numFmtId="0" fontId="0" fillId="0" borderId="0" xfId="0" applyFont="1" applyProtection="1">
      <alignment vertic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/>
    <xf numFmtId="176" fontId="6" fillId="0" borderId="0" xfId="0" applyNumberFormat="1" applyFont="1" applyAlignment="1" applyProtection="1">
      <alignment horizontal="center"/>
    </xf>
    <xf numFmtId="0" fontId="7" fillId="3" borderId="1" xfId="0" applyFont="1" applyFill="1" applyBorder="1" applyAlignment="1" applyProtection="1">
      <alignment horizontal="center" vertical="center" wrapText="1" shrinkToFit="1"/>
    </xf>
    <xf numFmtId="176" fontId="7" fillId="3" borderId="1" xfId="0" applyNumberFormat="1" applyFont="1" applyFill="1" applyBorder="1" applyAlignment="1" applyProtection="1">
      <alignment horizontal="center" vertical="center" wrapText="1" shrinkToFit="1"/>
    </xf>
    <xf numFmtId="0" fontId="8" fillId="3" borderId="1" xfId="0" applyFont="1" applyFill="1" applyBorder="1" applyAlignment="1" applyProtection="1">
      <alignment horizontal="center" vertical="center" wrapText="1" shrinkToFit="1"/>
    </xf>
    <xf numFmtId="176" fontId="8" fillId="3" borderId="1" xfId="0" applyNumberFormat="1" applyFont="1" applyFill="1" applyBorder="1" applyAlignment="1" applyProtection="1">
      <alignment horizontal="center" vertical="center" wrapText="1" shrinkToFit="1"/>
    </xf>
    <xf numFmtId="0" fontId="9" fillId="3" borderId="2" xfId="0" applyFont="1" applyFill="1" applyBorder="1" applyAlignment="1" applyProtection="1">
      <alignment horizontal="left" vertical="center" wrapText="1" shrinkToFit="1"/>
    </xf>
    <xf numFmtId="0" fontId="9" fillId="3" borderId="3" xfId="0" applyFont="1" applyFill="1" applyBorder="1" applyAlignment="1" applyProtection="1">
      <alignment horizontal="left" vertical="center" wrapText="1" shrinkToFit="1"/>
    </xf>
    <xf numFmtId="0" fontId="5" fillId="0" borderId="1" xfId="0" applyFont="1" applyBorder="1" applyAlignment="1" applyProtection="1">
      <alignment horizontal="center" vertical="center" wrapText="1" shrinkToFit="1"/>
    </xf>
    <xf numFmtId="177" fontId="4" fillId="0" borderId="1" xfId="0" applyNumberFormat="1" applyFont="1" applyBorder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 shrinkToFit="1"/>
    </xf>
    <xf numFmtId="176" fontId="5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Fill="1" applyBorder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177" fontId="4" fillId="0" borderId="1" xfId="0" applyNumberFormat="1" applyFont="1" applyFill="1" applyBorder="1" applyAlignment="1" applyProtection="1">
      <alignment vertical="center" wrapText="1"/>
    </xf>
    <xf numFmtId="177" fontId="4" fillId="0" borderId="1" xfId="0" applyNumberFormat="1" applyFont="1" applyBorder="1" applyAlignment="1" applyProtection="1">
      <alignment vertical="center" wrapText="1"/>
    </xf>
    <xf numFmtId="176" fontId="5" fillId="4" borderId="1" xfId="0" applyNumberFormat="1" applyFont="1" applyFill="1" applyBorder="1" applyAlignment="1" applyProtection="1">
      <alignment horizontal="center" vertical="center" wrapText="1" shrinkToFit="1"/>
    </xf>
    <xf numFmtId="177" fontId="4" fillId="0" borderId="3" xfId="0" applyNumberFormat="1" applyFont="1" applyBorder="1" applyProtection="1">
      <alignment vertical="center"/>
    </xf>
    <xf numFmtId="0" fontId="4" fillId="0" borderId="3" xfId="0" applyFont="1" applyBorder="1" applyAlignment="1" applyProtection="1">
      <alignment horizontal="center" vertical="center" wrapText="1"/>
    </xf>
    <xf numFmtId="176" fontId="5" fillId="0" borderId="3" xfId="0" applyNumberFormat="1" applyFont="1" applyBorder="1" applyAlignment="1" applyProtection="1">
      <alignment horizontal="center" vertical="center" wrapText="1" shrinkToFit="1"/>
    </xf>
    <xf numFmtId="176" fontId="5" fillId="0" borderId="2" xfId="0" applyNumberFormat="1" applyFont="1" applyBorder="1" applyAlignment="1" applyProtection="1">
      <alignment horizontal="center" vertical="center" wrapText="1" shrinkToFit="1"/>
    </xf>
    <xf numFmtId="176" fontId="5" fillId="0" borderId="4" xfId="0" applyNumberFormat="1" applyFont="1" applyBorder="1" applyAlignment="1" applyProtection="1">
      <alignment horizontal="center" vertical="center" wrapText="1" shrinkToFit="1"/>
    </xf>
    <xf numFmtId="177" fontId="4" fillId="0" borderId="2" xfId="0" applyNumberFormat="1" applyFont="1" applyBorder="1" applyAlignment="1" applyProtection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</xf>
    <xf numFmtId="177" fontId="4" fillId="0" borderId="4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178" fontId="10" fillId="3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 shrinkToFit="1"/>
    </xf>
    <xf numFmtId="0" fontId="2" fillId="0" borderId="0" xfId="0" applyFont="1" applyAlignment="1" applyProtection="1">
      <alignment wrapText="1"/>
    </xf>
    <xf numFmtId="0" fontId="9" fillId="3" borderId="4" xfId="0" applyFont="1" applyFill="1" applyBorder="1" applyAlignment="1" applyProtection="1">
      <alignment horizontal="left" vertical="center" wrapText="1" shrinkToFit="1"/>
    </xf>
    <xf numFmtId="0" fontId="5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176" fontId="2" fillId="0" borderId="0" xfId="0" applyNumberFormat="1" applyFont="1" applyAlignment="1" applyProtection="1">
      <alignment wrapText="1"/>
    </xf>
    <xf numFmtId="0" fontId="5" fillId="0" borderId="4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left" vertical="center" wrapText="1"/>
    </xf>
    <xf numFmtId="0" fontId="12" fillId="0" borderId="0" xfId="0" applyFont="1" applyProtection="1">
      <alignment vertical="center"/>
    </xf>
    <xf numFmtId="0" fontId="6" fillId="0" borderId="0" xfId="0" applyFont="1" applyAlignment="1" applyProtection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3"/>
  <sheetViews>
    <sheetView tabSelected="1" topLeftCell="I1" workbookViewId="0">
      <selection activeCell="X9" sqref="X9"/>
    </sheetView>
  </sheetViews>
  <sheetFormatPr defaultColWidth="9" defaultRowHeight="16.5"/>
  <cols>
    <col min="1" max="1" width="6.125" style="9" customWidth="1"/>
    <col min="2" max="2" width="25.125" style="10" customWidth="1"/>
    <col min="3" max="3" width="8.5" style="9" customWidth="1"/>
    <col min="4" max="4" width="11.5" style="11" customWidth="1"/>
    <col min="5" max="5" width="10.625" style="11" customWidth="1"/>
    <col min="6" max="6" width="10.375" style="11" customWidth="1"/>
    <col min="7" max="7" width="11.875" style="11" customWidth="1"/>
    <col min="8" max="8" width="12.7583333333333" style="11" customWidth="1"/>
    <col min="9" max="9" width="64.5" style="10" customWidth="1"/>
    <col min="10" max="10" width="10.875" style="3"/>
    <col min="11" max="11" width="4.125" style="3"/>
    <col min="12" max="12" width="3.625" style="3"/>
    <col min="13" max="14" width="4" style="3"/>
    <col min="15" max="17" width="3.25833333333333" style="3"/>
    <col min="18" max="16384" width="9" style="8"/>
  </cols>
  <sheetData>
    <row r="1" s="1" customFormat="1" ht="23.1" customHeight="1" spans="1:9">
      <c r="A1" s="12" t="s">
        <v>0</v>
      </c>
      <c r="B1" s="12"/>
      <c r="C1" s="12"/>
      <c r="D1" s="13"/>
      <c r="E1" s="13"/>
      <c r="F1" s="13"/>
      <c r="G1" s="13"/>
      <c r="H1" s="13"/>
      <c r="I1" s="12"/>
    </row>
    <row r="2" s="2" customFormat="1" ht="18" customHeight="1" spans="1:251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4" t="s">
        <v>9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</row>
    <row r="3" s="3" customFormat="1" ht="21" customHeight="1" spans="1:9">
      <c r="A3" s="16" t="s">
        <v>10</v>
      </c>
      <c r="B3" s="17"/>
      <c r="C3" s="17"/>
      <c r="D3" s="17"/>
      <c r="E3" s="17"/>
      <c r="F3" s="17"/>
      <c r="G3" s="17"/>
      <c r="H3" s="17"/>
      <c r="I3" s="46"/>
    </row>
    <row r="4" s="4" customFormat="1" customHeight="1" spans="1:9">
      <c r="A4" s="18">
        <v>1</v>
      </c>
      <c r="B4" s="19" t="s">
        <v>11</v>
      </c>
      <c r="C4" s="20" t="s">
        <v>12</v>
      </c>
      <c r="D4" s="21">
        <v>14</v>
      </c>
      <c r="E4" s="21"/>
      <c r="F4" s="21"/>
      <c r="G4" s="21"/>
      <c r="H4" s="21">
        <f t="shared" ref="H4:H6" si="0">(E4+F4+G4)*D4</f>
        <v>0</v>
      </c>
      <c r="I4" s="47" t="s">
        <v>13</v>
      </c>
    </row>
    <row r="5" s="4" customFormat="1" customHeight="1" spans="1:9">
      <c r="A5" s="18">
        <v>2</v>
      </c>
      <c r="B5" s="19" t="s">
        <v>14</v>
      </c>
      <c r="C5" s="20" t="s">
        <v>12</v>
      </c>
      <c r="D5" s="21">
        <v>88</v>
      </c>
      <c r="E5" s="22"/>
      <c r="F5" s="22"/>
      <c r="G5" s="22"/>
      <c r="H5" s="21">
        <f t="shared" si="0"/>
        <v>0</v>
      </c>
      <c r="I5" s="48" t="s">
        <v>15</v>
      </c>
    </row>
    <row r="6" s="5" customFormat="1" ht="15" customHeight="1" spans="1:9">
      <c r="A6" s="18">
        <v>3</v>
      </c>
      <c r="B6" s="23" t="s">
        <v>16</v>
      </c>
      <c r="C6" s="24" t="s">
        <v>17</v>
      </c>
      <c r="D6" s="25">
        <v>6</v>
      </c>
      <c r="E6" s="25"/>
      <c r="F6" s="25"/>
      <c r="G6" s="25"/>
      <c r="H6" s="25">
        <f t="shared" si="0"/>
        <v>0</v>
      </c>
      <c r="I6" s="49" t="s">
        <v>18</v>
      </c>
    </row>
    <row r="7" s="2" customFormat="1" ht="23.1" customHeight="1" spans="1:251">
      <c r="A7" s="16" t="s">
        <v>19</v>
      </c>
      <c r="B7" s="17"/>
      <c r="C7" s="17"/>
      <c r="D7" s="17"/>
      <c r="E7" s="17"/>
      <c r="F7" s="17"/>
      <c r="G7" s="17"/>
      <c r="H7" s="17"/>
      <c r="I7" s="46"/>
      <c r="J7" s="45"/>
      <c r="K7" s="50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</row>
    <row r="8" s="5" customFormat="1" ht="30" customHeight="1" spans="1:9">
      <c r="A8" s="26">
        <v>1</v>
      </c>
      <c r="B8" s="27" t="s">
        <v>20</v>
      </c>
      <c r="C8" s="24" t="s">
        <v>12</v>
      </c>
      <c r="D8" s="25">
        <v>826</v>
      </c>
      <c r="E8" s="25"/>
      <c r="F8" s="25"/>
      <c r="G8" s="25"/>
      <c r="H8" s="25">
        <f t="shared" ref="H8:H14" si="1">(E8+F8+G8)*D8</f>
        <v>0</v>
      </c>
      <c r="I8" s="49" t="s">
        <v>21</v>
      </c>
    </row>
    <row r="9" s="5" customFormat="1" customHeight="1" spans="1:9">
      <c r="A9" s="26">
        <v>2</v>
      </c>
      <c r="B9" s="23" t="s">
        <v>22</v>
      </c>
      <c r="C9" s="24" t="s">
        <v>12</v>
      </c>
      <c r="D9" s="25">
        <v>450</v>
      </c>
      <c r="E9" s="25"/>
      <c r="F9" s="25"/>
      <c r="G9" s="25"/>
      <c r="H9" s="25">
        <f>(G9+F9+E9)*D9</f>
        <v>0</v>
      </c>
      <c r="I9" s="47" t="s">
        <v>23</v>
      </c>
    </row>
    <row r="10" s="5" customFormat="1" customHeight="1" spans="1:9">
      <c r="A10" s="26">
        <v>3</v>
      </c>
      <c r="B10" s="23" t="s">
        <v>24</v>
      </c>
      <c r="C10" s="24" t="s">
        <v>12</v>
      </c>
      <c r="D10" s="25">
        <f>933+96</f>
        <v>1029</v>
      </c>
      <c r="E10" s="25"/>
      <c r="F10" s="25"/>
      <c r="G10" s="25"/>
      <c r="H10" s="25">
        <f>(G10+F10+E10)*D10</f>
        <v>0</v>
      </c>
      <c r="I10" s="47" t="s">
        <v>25</v>
      </c>
    </row>
    <row r="11" s="5" customFormat="1" ht="15" customHeight="1" spans="1:9">
      <c r="A11" s="26">
        <v>4</v>
      </c>
      <c r="B11" s="23" t="s">
        <v>16</v>
      </c>
      <c r="C11" s="24" t="s">
        <v>17</v>
      </c>
      <c r="D11" s="25">
        <v>3</v>
      </c>
      <c r="E11" s="25"/>
      <c r="F11" s="25"/>
      <c r="G11" s="25"/>
      <c r="H11" s="25">
        <f t="shared" si="1"/>
        <v>0</v>
      </c>
      <c r="I11" s="49" t="s">
        <v>18</v>
      </c>
    </row>
    <row r="12" s="5" customFormat="1" ht="15" customHeight="1" spans="1:9">
      <c r="A12" s="26">
        <v>5</v>
      </c>
      <c r="B12" s="23" t="s">
        <v>26</v>
      </c>
      <c r="C12" s="24" t="s">
        <v>12</v>
      </c>
      <c r="D12" s="25">
        <v>2.88</v>
      </c>
      <c r="E12" s="25"/>
      <c r="F12" s="25"/>
      <c r="G12" s="25"/>
      <c r="H12" s="25">
        <f t="shared" si="1"/>
        <v>0</v>
      </c>
      <c r="I12" s="49" t="s">
        <v>27</v>
      </c>
    </row>
    <row r="13" s="5" customFormat="1" ht="15" customHeight="1" spans="1:9">
      <c r="A13" s="26">
        <v>6</v>
      </c>
      <c r="B13" s="23" t="s">
        <v>28</v>
      </c>
      <c r="C13" s="24" t="s">
        <v>12</v>
      </c>
      <c r="D13" s="25">
        <v>5.76</v>
      </c>
      <c r="E13" s="25"/>
      <c r="F13" s="25"/>
      <c r="G13" s="25"/>
      <c r="H13" s="25">
        <f t="shared" si="1"/>
        <v>0</v>
      </c>
      <c r="I13" s="49" t="s">
        <v>29</v>
      </c>
    </row>
    <row r="14" s="5" customFormat="1" ht="15" customHeight="1" spans="1:9">
      <c r="A14" s="26">
        <v>7</v>
      </c>
      <c r="B14" s="23" t="s">
        <v>30</v>
      </c>
      <c r="C14" s="24" t="s">
        <v>12</v>
      </c>
      <c r="D14" s="25">
        <v>6.25</v>
      </c>
      <c r="E14" s="25"/>
      <c r="F14" s="25"/>
      <c r="G14" s="25"/>
      <c r="H14" s="25">
        <f t="shared" si="1"/>
        <v>0</v>
      </c>
      <c r="I14" s="51" t="s">
        <v>29</v>
      </c>
    </row>
    <row r="15" s="2" customFormat="1" ht="23.1" customHeight="1" spans="1:251">
      <c r="A15" s="16" t="s">
        <v>31</v>
      </c>
      <c r="B15" s="17"/>
      <c r="C15" s="17"/>
      <c r="D15" s="17"/>
      <c r="E15" s="17"/>
      <c r="F15" s="17"/>
      <c r="G15" s="17"/>
      <c r="H15" s="17"/>
      <c r="I15" s="46"/>
      <c r="J15" s="45"/>
      <c r="K15" s="50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</row>
    <row r="16" s="4" customFormat="1" customHeight="1" spans="1:9">
      <c r="A16" s="18">
        <v>1</v>
      </c>
      <c r="B16" s="19" t="s">
        <v>32</v>
      </c>
      <c r="C16" s="20" t="s">
        <v>33</v>
      </c>
      <c r="D16" s="21">
        <v>42</v>
      </c>
      <c r="E16" s="21"/>
      <c r="F16" s="21"/>
      <c r="G16" s="21"/>
      <c r="H16" s="21">
        <f t="shared" ref="H16:H32" si="2">(E16+F16+G16)*D16</f>
        <v>0</v>
      </c>
      <c r="I16" s="47" t="s">
        <v>34</v>
      </c>
    </row>
    <row r="17" s="4" customFormat="1" ht="26" customHeight="1" spans="1:9">
      <c r="A17" s="18">
        <v>2</v>
      </c>
      <c r="B17" s="19" t="s">
        <v>35</v>
      </c>
      <c r="C17" s="20" t="s">
        <v>12</v>
      </c>
      <c r="D17" s="21">
        <v>51</v>
      </c>
      <c r="E17" s="21"/>
      <c r="F17" s="21"/>
      <c r="G17" s="21"/>
      <c r="H17" s="21">
        <f t="shared" si="2"/>
        <v>0</v>
      </c>
      <c r="I17" s="52" t="s">
        <v>36</v>
      </c>
    </row>
    <row r="18" s="4" customFormat="1" ht="43" customHeight="1" spans="1:9">
      <c r="A18" s="18">
        <v>3</v>
      </c>
      <c r="B18" s="28" t="s">
        <v>37</v>
      </c>
      <c r="C18" s="20" t="s">
        <v>12</v>
      </c>
      <c r="D18" s="21">
        <v>41</v>
      </c>
      <c r="E18" s="21"/>
      <c r="F18" s="21"/>
      <c r="G18" s="21"/>
      <c r="H18" s="21">
        <f t="shared" si="2"/>
        <v>0</v>
      </c>
      <c r="I18" s="47" t="s">
        <v>38</v>
      </c>
    </row>
    <row r="19" s="4" customFormat="1" ht="49.5" customHeight="1" spans="1:9">
      <c r="A19" s="18">
        <v>4</v>
      </c>
      <c r="B19" s="28" t="s">
        <v>39</v>
      </c>
      <c r="C19" s="20" t="s">
        <v>12</v>
      </c>
      <c r="D19" s="21">
        <v>105</v>
      </c>
      <c r="E19" s="21"/>
      <c r="F19" s="21"/>
      <c r="G19" s="21"/>
      <c r="H19" s="21">
        <f t="shared" si="2"/>
        <v>0</v>
      </c>
      <c r="I19" s="47" t="s">
        <v>38</v>
      </c>
    </row>
    <row r="20" s="4" customFormat="1" ht="21" customHeight="1" spans="1:9">
      <c r="A20" s="18">
        <v>5</v>
      </c>
      <c r="B20" s="19" t="s">
        <v>40</v>
      </c>
      <c r="C20" s="20" t="s">
        <v>41</v>
      </c>
      <c r="D20" s="21">
        <v>58</v>
      </c>
      <c r="E20" s="21"/>
      <c r="F20" s="21"/>
      <c r="G20" s="21"/>
      <c r="H20" s="21">
        <f t="shared" si="2"/>
        <v>0</v>
      </c>
      <c r="I20" s="47" t="s">
        <v>42</v>
      </c>
    </row>
    <row r="21" s="4" customFormat="1" customHeight="1" spans="1:9">
      <c r="A21" s="18">
        <v>7</v>
      </c>
      <c r="B21" s="19" t="s">
        <v>43</v>
      </c>
      <c r="C21" s="20" t="s">
        <v>44</v>
      </c>
      <c r="D21" s="21">
        <v>2</v>
      </c>
      <c r="E21" s="21"/>
      <c r="F21" s="21"/>
      <c r="G21" s="21"/>
      <c r="H21" s="21">
        <f t="shared" si="2"/>
        <v>0</v>
      </c>
      <c r="I21" s="47" t="s">
        <v>45</v>
      </c>
    </row>
    <row r="22" s="4" customFormat="1" customHeight="1" spans="1:9">
      <c r="A22" s="18">
        <v>8</v>
      </c>
      <c r="B22" s="19" t="s">
        <v>46</v>
      </c>
      <c r="C22" s="20" t="s">
        <v>44</v>
      </c>
      <c r="D22" s="21">
        <v>7</v>
      </c>
      <c r="E22" s="21"/>
      <c r="F22" s="21"/>
      <c r="G22" s="21"/>
      <c r="H22" s="21">
        <f t="shared" si="2"/>
        <v>0</v>
      </c>
      <c r="I22" s="47" t="s">
        <v>45</v>
      </c>
    </row>
    <row r="23" s="4" customFormat="1" customHeight="1" spans="1:9">
      <c r="A23" s="18">
        <v>9</v>
      </c>
      <c r="B23" s="19" t="s">
        <v>47</v>
      </c>
      <c r="C23" s="20" t="s">
        <v>44</v>
      </c>
      <c r="D23" s="21">
        <v>5</v>
      </c>
      <c r="E23" s="21"/>
      <c r="F23" s="21"/>
      <c r="G23" s="21"/>
      <c r="H23" s="21">
        <f t="shared" si="2"/>
        <v>0</v>
      </c>
      <c r="I23" s="47" t="s">
        <v>45</v>
      </c>
    </row>
    <row r="24" s="4" customFormat="1" customHeight="1" spans="1:9">
      <c r="A24" s="18">
        <v>10</v>
      </c>
      <c r="B24" s="19" t="s">
        <v>48</v>
      </c>
      <c r="C24" s="20" t="s">
        <v>44</v>
      </c>
      <c r="D24" s="21">
        <v>5</v>
      </c>
      <c r="E24" s="21"/>
      <c r="F24" s="21"/>
      <c r="G24" s="21"/>
      <c r="H24" s="21">
        <f t="shared" si="2"/>
        <v>0</v>
      </c>
      <c r="I24" s="47" t="s">
        <v>45</v>
      </c>
    </row>
    <row r="25" s="4" customFormat="1" customHeight="1" spans="1:9">
      <c r="A25" s="18">
        <v>11</v>
      </c>
      <c r="B25" s="19" t="s">
        <v>49</v>
      </c>
      <c r="C25" s="20" t="s">
        <v>12</v>
      </c>
      <c r="D25" s="21">
        <v>45</v>
      </c>
      <c r="E25" s="21"/>
      <c r="F25" s="21"/>
      <c r="G25" s="21"/>
      <c r="H25" s="21">
        <f t="shared" si="2"/>
        <v>0</v>
      </c>
      <c r="I25" s="47" t="s">
        <v>50</v>
      </c>
    </row>
    <row r="26" s="4" customFormat="1" customHeight="1" spans="1:9">
      <c r="A26" s="18">
        <v>12</v>
      </c>
      <c r="B26" s="19" t="s">
        <v>51</v>
      </c>
      <c r="C26" s="20" t="s">
        <v>44</v>
      </c>
      <c r="D26" s="21">
        <v>17</v>
      </c>
      <c r="E26" s="21"/>
      <c r="F26" s="21"/>
      <c r="G26" s="21"/>
      <c r="H26" s="21">
        <f t="shared" si="2"/>
        <v>0</v>
      </c>
      <c r="I26" s="47" t="s">
        <v>52</v>
      </c>
    </row>
    <row r="27" s="4" customFormat="1" customHeight="1" spans="1:9">
      <c r="A27" s="18">
        <v>13</v>
      </c>
      <c r="B27" s="19" t="s">
        <v>53</v>
      </c>
      <c r="C27" s="20" t="s">
        <v>54</v>
      </c>
      <c r="D27" s="21">
        <v>2.5</v>
      </c>
      <c r="E27" s="21"/>
      <c r="F27" s="21"/>
      <c r="G27" s="21"/>
      <c r="H27" s="21">
        <f t="shared" si="2"/>
        <v>0</v>
      </c>
      <c r="I27" s="47" t="s">
        <v>55</v>
      </c>
    </row>
    <row r="28" s="4" customFormat="1" customHeight="1" spans="1:9">
      <c r="A28" s="18">
        <v>14</v>
      </c>
      <c r="B28" s="19" t="s">
        <v>56</v>
      </c>
      <c r="C28" s="20" t="s">
        <v>44</v>
      </c>
      <c r="D28" s="21">
        <v>3</v>
      </c>
      <c r="E28" s="21"/>
      <c r="F28" s="21"/>
      <c r="G28" s="21"/>
      <c r="H28" s="21">
        <f t="shared" si="2"/>
        <v>0</v>
      </c>
      <c r="I28" s="47" t="s">
        <v>57</v>
      </c>
    </row>
    <row r="29" s="4" customFormat="1" customHeight="1" spans="1:9">
      <c r="A29" s="18">
        <v>15</v>
      </c>
      <c r="B29" s="19" t="s">
        <v>58</v>
      </c>
      <c r="C29" s="20" t="s">
        <v>44</v>
      </c>
      <c r="D29" s="21">
        <v>3</v>
      </c>
      <c r="E29" s="21"/>
      <c r="F29" s="21"/>
      <c r="G29" s="21"/>
      <c r="H29" s="21">
        <f t="shared" si="2"/>
        <v>0</v>
      </c>
      <c r="I29" s="47" t="s">
        <v>59</v>
      </c>
    </row>
    <row r="30" s="4" customFormat="1" customHeight="1" spans="1:9">
      <c r="A30" s="18">
        <v>16</v>
      </c>
      <c r="B30" s="19" t="s">
        <v>60</v>
      </c>
      <c r="C30" s="20" t="s">
        <v>12</v>
      </c>
      <c r="D30" s="21">
        <v>2.5</v>
      </c>
      <c r="E30" s="21"/>
      <c r="F30" s="21"/>
      <c r="G30" s="21"/>
      <c r="H30" s="21">
        <f t="shared" si="2"/>
        <v>0</v>
      </c>
      <c r="I30" s="47" t="s">
        <v>61</v>
      </c>
    </row>
    <row r="31" s="4" customFormat="1" customHeight="1" spans="1:9">
      <c r="A31" s="18">
        <v>17</v>
      </c>
      <c r="B31" s="19" t="s">
        <v>62</v>
      </c>
      <c r="C31" s="20" t="s">
        <v>63</v>
      </c>
      <c r="D31" s="21">
        <v>1</v>
      </c>
      <c r="E31" s="21"/>
      <c r="F31" s="21"/>
      <c r="G31" s="21"/>
      <c r="H31" s="21">
        <f t="shared" si="2"/>
        <v>0</v>
      </c>
      <c r="I31" s="47" t="s">
        <v>64</v>
      </c>
    </row>
    <row r="32" s="4" customFormat="1" customHeight="1" spans="1:9">
      <c r="A32" s="18">
        <v>18</v>
      </c>
      <c r="B32" s="19" t="s">
        <v>65</v>
      </c>
      <c r="C32" s="20" t="s">
        <v>66</v>
      </c>
      <c r="D32" s="21">
        <v>2</v>
      </c>
      <c r="E32" s="21"/>
      <c r="F32" s="21"/>
      <c r="G32" s="21"/>
      <c r="H32" s="21">
        <f t="shared" si="2"/>
        <v>0</v>
      </c>
      <c r="I32" s="47" t="s">
        <v>67</v>
      </c>
    </row>
    <row r="33" s="2" customFormat="1" ht="23.1" customHeight="1" spans="1:251">
      <c r="A33" s="16" t="s">
        <v>68</v>
      </c>
      <c r="B33" s="17"/>
      <c r="C33" s="17"/>
      <c r="D33" s="17"/>
      <c r="E33" s="17"/>
      <c r="F33" s="17"/>
      <c r="G33" s="17"/>
      <c r="H33" s="17"/>
      <c r="I33" s="46"/>
      <c r="J33" s="45"/>
      <c r="K33" s="50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5"/>
      <c r="IF33" s="45"/>
      <c r="IG33" s="45"/>
      <c r="IH33" s="45"/>
      <c r="II33" s="45"/>
      <c r="IJ33" s="45"/>
      <c r="IK33" s="45"/>
      <c r="IL33" s="45"/>
      <c r="IM33" s="45"/>
      <c r="IN33" s="45"/>
      <c r="IO33" s="45"/>
      <c r="IP33" s="45"/>
      <c r="IQ33" s="45"/>
    </row>
    <row r="34" s="4" customFormat="1" ht="31" customHeight="1" spans="1:9">
      <c r="A34" s="18">
        <v>1</v>
      </c>
      <c r="B34" s="28" t="s">
        <v>69</v>
      </c>
      <c r="C34" s="20" t="s">
        <v>12</v>
      </c>
      <c r="D34" s="21">
        <v>17.6</v>
      </c>
      <c r="E34" s="21"/>
      <c r="F34" s="21"/>
      <c r="G34" s="21"/>
      <c r="H34" s="21">
        <f t="shared" ref="H34:H39" si="3">(E34+F34+G34)*D34</f>
        <v>0</v>
      </c>
      <c r="I34" s="47" t="s">
        <v>38</v>
      </c>
    </row>
    <row r="35" s="4" customFormat="1" ht="29" customHeight="1" spans="1:9">
      <c r="A35" s="18">
        <v>2</v>
      </c>
      <c r="B35" s="28" t="s">
        <v>39</v>
      </c>
      <c r="C35" s="20" t="s">
        <v>12</v>
      </c>
      <c r="D35" s="21">
        <v>54</v>
      </c>
      <c r="E35" s="21"/>
      <c r="F35" s="21"/>
      <c r="G35" s="21"/>
      <c r="H35" s="21">
        <f t="shared" si="3"/>
        <v>0</v>
      </c>
      <c r="I35" s="47" t="s">
        <v>38</v>
      </c>
    </row>
    <row r="36" s="4" customFormat="1" ht="24" customHeight="1" spans="1:9">
      <c r="A36" s="18">
        <v>5</v>
      </c>
      <c r="B36" s="19" t="s">
        <v>70</v>
      </c>
      <c r="C36" s="20" t="s">
        <v>54</v>
      </c>
      <c r="D36" s="21">
        <v>5.8</v>
      </c>
      <c r="E36" s="25"/>
      <c r="F36" s="25"/>
      <c r="G36" s="25"/>
      <c r="H36" s="21">
        <f t="shared" si="3"/>
        <v>0</v>
      </c>
      <c r="I36" s="47" t="s">
        <v>71</v>
      </c>
    </row>
    <row r="37" s="4" customFormat="1" ht="24" customHeight="1" spans="1:9">
      <c r="A37" s="18">
        <v>6</v>
      </c>
      <c r="B37" s="19" t="s">
        <v>72</v>
      </c>
      <c r="C37" s="20" t="s">
        <v>54</v>
      </c>
      <c r="D37" s="21">
        <v>5.8</v>
      </c>
      <c r="E37" s="25"/>
      <c r="F37" s="25"/>
      <c r="G37" s="25"/>
      <c r="H37" s="21">
        <f t="shared" si="3"/>
        <v>0</v>
      </c>
      <c r="I37" s="47" t="s">
        <v>71</v>
      </c>
    </row>
    <row r="38" s="4" customFormat="1" ht="24" customHeight="1" spans="1:9">
      <c r="A38" s="18">
        <v>7</v>
      </c>
      <c r="B38" s="19" t="s">
        <v>73</v>
      </c>
      <c r="C38" s="20" t="s">
        <v>54</v>
      </c>
      <c r="D38" s="21">
        <v>5.8</v>
      </c>
      <c r="E38" s="25"/>
      <c r="F38" s="25"/>
      <c r="G38" s="25"/>
      <c r="H38" s="21">
        <f t="shared" si="3"/>
        <v>0</v>
      </c>
      <c r="I38" s="47" t="s">
        <v>55</v>
      </c>
    </row>
    <row r="39" s="4" customFormat="1" ht="23" customHeight="1" spans="1:9">
      <c r="A39" s="18">
        <v>8</v>
      </c>
      <c r="B39" s="19" t="s">
        <v>74</v>
      </c>
      <c r="C39" s="20" t="s">
        <v>63</v>
      </c>
      <c r="D39" s="21">
        <v>1</v>
      </c>
      <c r="E39" s="25"/>
      <c r="F39" s="25"/>
      <c r="G39" s="25"/>
      <c r="H39" s="21">
        <f t="shared" si="3"/>
        <v>0</v>
      </c>
      <c r="I39" s="47" t="s">
        <v>75</v>
      </c>
    </row>
    <row r="40" s="2" customFormat="1" ht="22.5" hidden="1" customHeight="1" spans="1:251">
      <c r="A40" s="16" t="s">
        <v>76</v>
      </c>
      <c r="B40" s="17"/>
      <c r="C40" s="17"/>
      <c r="D40" s="17"/>
      <c r="E40" s="17"/>
      <c r="F40" s="17"/>
      <c r="G40" s="17"/>
      <c r="H40" s="17"/>
      <c r="I40" s="46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5"/>
      <c r="IF40" s="45"/>
      <c r="IG40" s="45"/>
      <c r="IH40" s="45"/>
      <c r="II40" s="45"/>
      <c r="IJ40" s="45"/>
      <c r="IK40" s="45"/>
      <c r="IL40" s="45"/>
      <c r="IM40" s="45"/>
      <c r="IN40" s="45"/>
      <c r="IO40" s="45"/>
      <c r="IP40" s="45"/>
      <c r="IQ40" s="45"/>
    </row>
    <row r="41" s="4" customFormat="1" hidden="1" customHeight="1" spans="1:9">
      <c r="A41" s="18">
        <v>1</v>
      </c>
      <c r="B41" s="19" t="s">
        <v>77</v>
      </c>
      <c r="C41" s="20" t="s">
        <v>44</v>
      </c>
      <c r="D41" s="21">
        <v>1</v>
      </c>
      <c r="E41" s="21">
        <v>0</v>
      </c>
      <c r="F41" s="21">
        <v>0</v>
      </c>
      <c r="G41" s="21">
        <v>380</v>
      </c>
      <c r="H41" s="29">
        <v>0</v>
      </c>
      <c r="I41" s="47" t="s">
        <v>78</v>
      </c>
    </row>
    <row r="42" s="4" customFormat="1" hidden="1" customHeight="1" spans="1:9">
      <c r="A42" s="18">
        <v>2</v>
      </c>
      <c r="B42" s="19" t="s">
        <v>79</v>
      </c>
      <c r="C42" s="20" t="s">
        <v>44</v>
      </c>
      <c r="D42" s="21">
        <v>1</v>
      </c>
      <c r="E42" s="21">
        <v>0</v>
      </c>
      <c r="F42" s="21">
        <v>0</v>
      </c>
      <c r="G42" s="21">
        <v>120</v>
      </c>
      <c r="H42" s="29">
        <v>0</v>
      </c>
      <c r="I42" s="47" t="s">
        <v>78</v>
      </c>
    </row>
    <row r="43" s="4" customFormat="1" hidden="1" customHeight="1" spans="1:9">
      <c r="A43" s="18">
        <v>3</v>
      </c>
      <c r="B43" s="19" t="s">
        <v>80</v>
      </c>
      <c r="C43" s="20" t="s">
        <v>44</v>
      </c>
      <c r="D43" s="21">
        <v>8</v>
      </c>
      <c r="E43" s="21">
        <v>0</v>
      </c>
      <c r="F43" s="21">
        <v>0</v>
      </c>
      <c r="G43" s="21">
        <v>1200</v>
      </c>
      <c r="H43" s="29">
        <v>0</v>
      </c>
      <c r="I43" s="47" t="s">
        <v>78</v>
      </c>
    </row>
    <row r="44" s="4" customFormat="1" hidden="1" customHeight="1" spans="1:9">
      <c r="A44" s="18">
        <v>4</v>
      </c>
      <c r="B44" s="19" t="s">
        <v>81</v>
      </c>
      <c r="C44" s="20" t="s">
        <v>44</v>
      </c>
      <c r="D44" s="21">
        <v>8</v>
      </c>
      <c r="E44" s="21">
        <v>0</v>
      </c>
      <c r="F44" s="21">
        <v>0</v>
      </c>
      <c r="G44" s="21">
        <v>600</v>
      </c>
      <c r="H44" s="29">
        <v>0</v>
      </c>
      <c r="I44" s="47" t="s">
        <v>78</v>
      </c>
    </row>
    <row r="45" s="4" customFormat="1" hidden="1" customHeight="1" spans="1:9">
      <c r="A45" s="18">
        <v>5</v>
      </c>
      <c r="B45" s="19" t="s">
        <v>82</v>
      </c>
      <c r="C45" s="20" t="s">
        <v>44</v>
      </c>
      <c r="D45" s="21">
        <v>4</v>
      </c>
      <c r="E45" s="21">
        <v>0</v>
      </c>
      <c r="F45" s="21">
        <v>0</v>
      </c>
      <c r="G45" s="21">
        <v>30</v>
      </c>
      <c r="H45" s="29">
        <v>0</v>
      </c>
      <c r="I45" s="47" t="s">
        <v>78</v>
      </c>
    </row>
    <row r="46" s="4" customFormat="1" hidden="1" customHeight="1" spans="1:9">
      <c r="A46" s="18">
        <v>6</v>
      </c>
      <c r="B46" s="19" t="s">
        <v>83</v>
      </c>
      <c r="C46" s="20" t="s">
        <v>44</v>
      </c>
      <c r="D46" s="21">
        <v>12</v>
      </c>
      <c r="E46" s="21">
        <v>0</v>
      </c>
      <c r="F46" s="21">
        <v>0</v>
      </c>
      <c r="G46" s="21">
        <v>160</v>
      </c>
      <c r="H46" s="29">
        <v>0</v>
      </c>
      <c r="I46" s="47" t="s">
        <v>78</v>
      </c>
    </row>
    <row r="47" s="4" customFormat="1" hidden="1" customHeight="1" spans="1:9">
      <c r="A47" s="18">
        <v>7</v>
      </c>
      <c r="B47" s="19" t="s">
        <v>84</v>
      </c>
      <c r="C47" s="20" t="s">
        <v>44</v>
      </c>
      <c r="D47" s="21">
        <v>12</v>
      </c>
      <c r="E47" s="21">
        <v>0</v>
      </c>
      <c r="F47" s="21">
        <v>0</v>
      </c>
      <c r="G47" s="21">
        <v>30</v>
      </c>
      <c r="H47" s="29">
        <v>0</v>
      </c>
      <c r="I47" s="47" t="s">
        <v>78</v>
      </c>
    </row>
    <row r="48" s="4" customFormat="1" hidden="1" customHeight="1" spans="1:9">
      <c r="A48" s="18">
        <v>8</v>
      </c>
      <c r="B48" s="30" t="s">
        <v>85</v>
      </c>
      <c r="C48" s="31" t="s">
        <v>63</v>
      </c>
      <c r="D48" s="32">
        <v>4</v>
      </c>
      <c r="E48" s="21">
        <v>0</v>
      </c>
      <c r="F48" s="21">
        <v>0</v>
      </c>
      <c r="G48" s="32">
        <v>380</v>
      </c>
      <c r="H48" s="29">
        <v>0</v>
      </c>
      <c r="I48" s="47" t="s">
        <v>78</v>
      </c>
    </row>
    <row r="49" s="4" customFormat="1" hidden="1" customHeight="1" spans="1:9">
      <c r="A49" s="18">
        <v>9</v>
      </c>
      <c r="B49" s="30" t="s">
        <v>51</v>
      </c>
      <c r="C49" s="31" t="s">
        <v>44</v>
      </c>
      <c r="D49" s="32">
        <f>24+16+8</f>
        <v>48</v>
      </c>
      <c r="E49" s="21">
        <v>0</v>
      </c>
      <c r="F49" s="21">
        <v>0</v>
      </c>
      <c r="G49" s="32">
        <v>30</v>
      </c>
      <c r="H49" s="29">
        <v>0</v>
      </c>
      <c r="I49" s="47" t="s">
        <v>78</v>
      </c>
    </row>
    <row r="50" s="4" customFormat="1" hidden="1" customHeight="1" spans="1:9">
      <c r="A50" s="18">
        <v>10</v>
      </c>
      <c r="B50" s="30" t="s">
        <v>43</v>
      </c>
      <c r="C50" s="31" t="s">
        <v>63</v>
      </c>
      <c r="D50" s="32">
        <v>7</v>
      </c>
      <c r="E50" s="21">
        <v>0</v>
      </c>
      <c r="F50" s="21">
        <v>0</v>
      </c>
      <c r="G50" s="32">
        <v>900</v>
      </c>
      <c r="H50" s="29">
        <v>0</v>
      </c>
      <c r="I50" s="47" t="s">
        <v>78</v>
      </c>
    </row>
    <row r="51" s="2" customFormat="1" ht="23.1" customHeight="1" spans="1:251">
      <c r="A51" s="16" t="s">
        <v>86</v>
      </c>
      <c r="B51" s="17"/>
      <c r="C51" s="17"/>
      <c r="D51" s="17"/>
      <c r="E51" s="17"/>
      <c r="F51" s="17"/>
      <c r="G51" s="17"/>
      <c r="H51" s="17"/>
      <c r="I51" s="46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</row>
    <row r="52" s="6" customFormat="1" customHeight="1" spans="1:9">
      <c r="A52" s="18">
        <v>1</v>
      </c>
      <c r="B52" s="19" t="s">
        <v>87</v>
      </c>
      <c r="C52" s="20" t="s">
        <v>33</v>
      </c>
      <c r="D52" s="21">
        <v>1</v>
      </c>
      <c r="E52" s="33"/>
      <c r="F52" s="34"/>
      <c r="G52" s="34"/>
      <c r="H52" s="21">
        <f>E52*D52</f>
        <v>0</v>
      </c>
      <c r="I52" s="47"/>
    </row>
    <row r="53" s="6" customFormat="1" ht="18" customHeight="1" spans="1:9">
      <c r="A53" s="18">
        <v>3</v>
      </c>
      <c r="B53" s="19" t="s">
        <v>88</v>
      </c>
      <c r="C53" s="20" t="s">
        <v>54</v>
      </c>
      <c r="D53" s="21">
        <v>60</v>
      </c>
      <c r="E53" s="33"/>
      <c r="F53" s="34"/>
      <c r="G53" s="21"/>
      <c r="H53" s="21">
        <f>E53*D53</f>
        <v>0</v>
      </c>
      <c r="I53" s="47" t="s">
        <v>89</v>
      </c>
    </row>
    <row r="54" s="6" customFormat="1" ht="18" customHeight="1" spans="1:9">
      <c r="A54" s="18">
        <v>4</v>
      </c>
      <c r="B54" s="19" t="s">
        <v>90</v>
      </c>
      <c r="C54" s="20" t="s">
        <v>12</v>
      </c>
      <c r="D54" s="21">
        <v>31</v>
      </c>
      <c r="E54" s="21"/>
      <c r="F54" s="21"/>
      <c r="G54" s="21"/>
      <c r="H54" s="21"/>
      <c r="I54" s="47" t="s">
        <v>91</v>
      </c>
    </row>
    <row r="55" s="6" customFormat="1" ht="18" customHeight="1" spans="1:9">
      <c r="A55" s="18">
        <v>5</v>
      </c>
      <c r="B55" s="19" t="s">
        <v>92</v>
      </c>
      <c r="C55" s="20" t="s">
        <v>12</v>
      </c>
      <c r="D55" s="21">
        <v>108</v>
      </c>
      <c r="E55" s="21"/>
      <c r="F55" s="21"/>
      <c r="G55" s="21"/>
      <c r="H55" s="21"/>
      <c r="I55" s="47" t="s">
        <v>91</v>
      </c>
    </row>
    <row r="56" s="6" customFormat="1" ht="18" customHeight="1" spans="1:9">
      <c r="A56" s="18">
        <v>6</v>
      </c>
      <c r="B56" s="19" t="s">
        <v>93</v>
      </c>
      <c r="C56" s="20" t="s">
        <v>12</v>
      </c>
      <c r="D56" s="21">
        <v>25</v>
      </c>
      <c r="E56" s="21"/>
      <c r="F56" s="21"/>
      <c r="G56" s="21"/>
      <c r="H56" s="21"/>
      <c r="I56" s="47" t="s">
        <v>94</v>
      </c>
    </row>
    <row r="57" s="6" customFormat="1" ht="18" customHeight="1" spans="1:9">
      <c r="A57" s="18">
        <v>7</v>
      </c>
      <c r="B57" s="19" t="s">
        <v>95</v>
      </c>
      <c r="C57" s="20" t="s">
        <v>54</v>
      </c>
      <c r="D57" s="21">
        <v>90</v>
      </c>
      <c r="E57" s="21"/>
      <c r="F57" s="21"/>
      <c r="G57" s="21"/>
      <c r="H57" s="21"/>
      <c r="I57" s="47" t="s">
        <v>96</v>
      </c>
    </row>
    <row r="58" s="6" customFormat="1" ht="18" customHeight="1" spans="1:9">
      <c r="A58" s="18">
        <v>8</v>
      </c>
      <c r="B58" s="19" t="s">
        <v>97</v>
      </c>
      <c r="C58" s="20" t="s">
        <v>12</v>
      </c>
      <c r="D58" s="21">
        <v>148</v>
      </c>
      <c r="E58" s="21"/>
      <c r="F58" s="21"/>
      <c r="G58" s="21"/>
      <c r="H58" s="21"/>
      <c r="I58" s="47" t="s">
        <v>98</v>
      </c>
    </row>
    <row r="59" s="6" customFormat="1" ht="18" customHeight="1" spans="1:9">
      <c r="A59" s="18">
        <v>9</v>
      </c>
      <c r="B59" s="19" t="s">
        <v>99</v>
      </c>
      <c r="C59" s="20" t="s">
        <v>54</v>
      </c>
      <c r="D59" s="21">
        <v>40</v>
      </c>
      <c r="E59" s="21"/>
      <c r="F59" s="21"/>
      <c r="G59" s="21"/>
      <c r="H59" s="21"/>
      <c r="I59" s="47" t="s">
        <v>100</v>
      </c>
    </row>
    <row r="60" s="6" customFormat="1" ht="18" customHeight="1" spans="1:9">
      <c r="A60" s="18">
        <v>10</v>
      </c>
      <c r="B60" s="19" t="s">
        <v>101</v>
      </c>
      <c r="C60" s="20" t="s">
        <v>63</v>
      </c>
      <c r="D60" s="21">
        <v>1</v>
      </c>
      <c r="E60" s="21"/>
      <c r="F60" s="21"/>
      <c r="G60" s="21"/>
      <c r="H60" s="21"/>
      <c r="I60" s="47" t="s">
        <v>102</v>
      </c>
    </row>
    <row r="61" s="6" customFormat="1" ht="29.1" customHeight="1" spans="1:9">
      <c r="A61" s="18">
        <v>11</v>
      </c>
      <c r="B61" s="35" t="s">
        <v>103</v>
      </c>
      <c r="C61" s="36"/>
      <c r="D61" s="36"/>
      <c r="E61" s="36"/>
      <c r="F61" s="36"/>
      <c r="G61" s="37"/>
      <c r="H61" s="21">
        <f>SUM(H4:H60)</f>
        <v>0</v>
      </c>
      <c r="I61" s="47"/>
    </row>
    <row r="62" s="6" customFormat="1" ht="29.1" customHeight="1" spans="1:9">
      <c r="A62" s="18">
        <v>12</v>
      </c>
      <c r="B62" s="38" t="s">
        <v>104</v>
      </c>
      <c r="C62" s="38"/>
      <c r="D62" s="38"/>
      <c r="E62" s="38"/>
      <c r="F62" s="38"/>
      <c r="G62" s="39"/>
      <c r="H62" s="21" t="e">
        <f>H61*B62</f>
        <v>#VALUE!</v>
      </c>
      <c r="I62" s="47"/>
    </row>
    <row r="63" s="7" customFormat="1" ht="25.5" customHeight="1" spans="1:255">
      <c r="A63" s="40" t="s">
        <v>105</v>
      </c>
      <c r="B63" s="41"/>
      <c r="C63" s="41"/>
      <c r="D63" s="41"/>
      <c r="E63" s="41"/>
      <c r="F63" s="42"/>
      <c r="G63" s="42"/>
      <c r="H63" s="43" t="e">
        <f>SUM(H61:H62)</f>
        <v>#VALUE!</v>
      </c>
      <c r="I63" s="53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/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/>
      <c r="FT63" s="54"/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/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/>
      <c r="HF63" s="54"/>
      <c r="HG63" s="54"/>
      <c r="HH63" s="54"/>
      <c r="HI63" s="54"/>
      <c r="HJ63" s="54"/>
      <c r="HK63" s="54"/>
      <c r="HL63" s="54"/>
      <c r="HM63" s="54"/>
      <c r="HN63" s="54"/>
      <c r="HO63" s="54"/>
      <c r="HP63" s="54"/>
      <c r="HQ63" s="54"/>
      <c r="HR63" s="54"/>
      <c r="HS63" s="54"/>
      <c r="HT63" s="54"/>
      <c r="HU63" s="54"/>
      <c r="HV63" s="54"/>
      <c r="HW63" s="54"/>
      <c r="HX63" s="54"/>
      <c r="HY63" s="54"/>
      <c r="HZ63" s="54"/>
      <c r="IA63" s="54"/>
      <c r="IB63" s="54"/>
      <c r="IC63" s="54"/>
      <c r="ID63" s="54"/>
      <c r="IE63" s="54"/>
      <c r="IF63" s="54"/>
      <c r="IG63" s="54"/>
      <c r="IH63" s="54"/>
      <c r="II63" s="54"/>
      <c r="IJ63" s="54"/>
      <c r="IK63" s="54"/>
      <c r="IL63" s="54"/>
      <c r="IM63" s="54"/>
      <c r="IN63" s="54"/>
      <c r="IO63" s="54"/>
      <c r="IP63" s="54"/>
      <c r="IQ63" s="54"/>
      <c r="IR63" s="54"/>
      <c r="IS63" s="54"/>
      <c r="IT63" s="3"/>
      <c r="IU63" s="3"/>
    </row>
    <row r="64" s="8" customFormat="1" customHeight="1" spans="1:17">
      <c r="A64" s="9"/>
      <c r="B64" s="44"/>
      <c r="C64" s="9"/>
      <c r="D64" s="11"/>
      <c r="E64" s="11"/>
      <c r="F64" s="11"/>
      <c r="G64" s="11"/>
      <c r="H64" s="11"/>
      <c r="I64" s="10"/>
      <c r="J64" s="3"/>
      <c r="K64" s="3"/>
      <c r="L64" s="3"/>
      <c r="M64" s="3"/>
      <c r="N64" s="3"/>
      <c r="O64" s="3"/>
      <c r="P64" s="3"/>
      <c r="Q64" s="3"/>
    </row>
    <row r="65" s="8" customFormat="1" customHeight="1" spans="1:17">
      <c r="A65" s="9"/>
      <c r="B65" s="44"/>
      <c r="C65" s="9"/>
      <c r="D65" s="11"/>
      <c r="E65" s="11"/>
      <c r="F65" s="11"/>
      <c r="G65" s="11"/>
      <c r="H65" s="11"/>
      <c r="I65" s="10"/>
      <c r="J65" s="3"/>
      <c r="K65" s="3"/>
      <c r="L65" s="3"/>
      <c r="M65" s="3"/>
      <c r="N65" s="3"/>
      <c r="O65" s="3"/>
      <c r="P65" s="3"/>
      <c r="Q65" s="3"/>
    </row>
    <row r="66" s="8" customFormat="1" spans="1:17">
      <c r="A66" s="9"/>
      <c r="B66" s="44"/>
      <c r="C66" s="9"/>
      <c r="D66" s="11"/>
      <c r="E66" s="11"/>
      <c r="F66" s="11"/>
      <c r="G66" s="11"/>
      <c r="H66" s="11"/>
      <c r="I66" s="10"/>
      <c r="J66" s="3"/>
      <c r="K66" s="3"/>
      <c r="L66" s="3"/>
      <c r="M66" s="3"/>
      <c r="N66" s="3"/>
      <c r="O66" s="3"/>
      <c r="P66" s="3"/>
      <c r="Q66" s="3"/>
    </row>
    <row r="67" s="8" customFormat="1" spans="1:17">
      <c r="A67" s="9"/>
      <c r="B67" s="44"/>
      <c r="C67" s="9"/>
      <c r="D67" s="11"/>
      <c r="E67" s="11"/>
      <c r="F67" s="11"/>
      <c r="G67" s="11"/>
      <c r="H67" s="11"/>
      <c r="I67" s="10"/>
      <c r="J67" s="3"/>
      <c r="K67" s="3"/>
      <c r="L67" s="3"/>
      <c r="M67" s="3"/>
      <c r="N67" s="3"/>
      <c r="O67" s="3"/>
      <c r="P67" s="3"/>
      <c r="Q67" s="3"/>
    </row>
    <row r="68" s="8" customFormat="1" spans="1:17">
      <c r="A68" s="9"/>
      <c r="B68" s="55"/>
      <c r="C68" s="9"/>
      <c r="D68" s="11"/>
      <c r="E68" s="11"/>
      <c r="F68" s="11"/>
      <c r="G68" s="11"/>
      <c r="H68" s="11"/>
      <c r="I68" s="10"/>
      <c r="J68" s="3"/>
      <c r="K68" s="3"/>
      <c r="L68" s="3"/>
      <c r="M68" s="3"/>
      <c r="N68" s="3"/>
      <c r="O68" s="3"/>
      <c r="P68" s="3"/>
      <c r="Q68" s="3"/>
    </row>
    <row r="69" s="8" customFormat="1" spans="1:17">
      <c r="A69" s="9"/>
      <c r="B69" s="44"/>
      <c r="C69" s="9"/>
      <c r="D69" s="11"/>
      <c r="E69" s="11"/>
      <c r="F69" s="11"/>
      <c r="G69" s="11"/>
      <c r="H69" s="11"/>
      <c r="I69" s="10"/>
      <c r="J69" s="3"/>
      <c r="K69" s="3"/>
      <c r="L69" s="3"/>
      <c r="M69" s="3"/>
      <c r="N69" s="3"/>
      <c r="O69" s="3"/>
      <c r="P69" s="3"/>
      <c r="Q69" s="3"/>
    </row>
    <row r="70" s="8" customFormat="1" spans="1:17">
      <c r="A70" s="9"/>
      <c r="B70" s="44"/>
      <c r="C70" s="9"/>
      <c r="D70" s="11"/>
      <c r="E70" s="11"/>
      <c r="F70" s="11"/>
      <c r="G70" s="11"/>
      <c r="H70" s="11"/>
      <c r="I70" s="10"/>
      <c r="J70" s="3"/>
      <c r="K70" s="3"/>
      <c r="L70" s="3"/>
      <c r="M70" s="3"/>
      <c r="N70" s="3"/>
      <c r="O70" s="3"/>
      <c r="P70" s="3"/>
      <c r="Q70" s="3"/>
    </row>
    <row r="71" s="8" customFormat="1" spans="1:17">
      <c r="A71" s="9"/>
      <c r="B71" s="44"/>
      <c r="C71" s="9"/>
      <c r="D71" s="11"/>
      <c r="E71" s="11"/>
      <c r="F71" s="11"/>
      <c r="G71" s="11"/>
      <c r="H71" s="11"/>
      <c r="I71" s="10"/>
      <c r="J71" s="3"/>
      <c r="K71" s="3"/>
      <c r="L71" s="3"/>
      <c r="M71" s="3"/>
      <c r="N71" s="3"/>
      <c r="O71" s="3"/>
      <c r="P71" s="3"/>
      <c r="Q71" s="3"/>
    </row>
    <row r="72" s="8" customFormat="1" spans="1:17">
      <c r="A72" s="9"/>
      <c r="B72" s="44"/>
      <c r="C72" s="9"/>
      <c r="D72" s="11"/>
      <c r="E72" s="11"/>
      <c r="F72" s="11"/>
      <c r="G72" s="11"/>
      <c r="H72" s="11"/>
      <c r="I72" s="10"/>
      <c r="J72" s="3"/>
      <c r="K72" s="3"/>
      <c r="L72" s="3"/>
      <c r="M72" s="3"/>
      <c r="N72" s="3"/>
      <c r="O72" s="3"/>
      <c r="P72" s="3"/>
      <c r="Q72" s="3"/>
    </row>
    <row r="73" s="8" customFormat="1" spans="1:17">
      <c r="A73" s="9"/>
      <c r="B73" s="44"/>
      <c r="C73" s="9"/>
      <c r="D73" s="11"/>
      <c r="E73" s="11"/>
      <c r="F73" s="11"/>
      <c r="G73" s="11"/>
      <c r="H73" s="11"/>
      <c r="I73" s="10"/>
      <c r="J73" s="3"/>
      <c r="K73" s="3"/>
      <c r="L73" s="3"/>
      <c r="M73" s="3"/>
      <c r="N73" s="3"/>
      <c r="O73" s="3"/>
      <c r="P73" s="3"/>
      <c r="Q73" s="3"/>
    </row>
  </sheetData>
  <mergeCells count="12">
    <mergeCell ref="A1:I1"/>
    <mergeCell ref="A3:I3"/>
    <mergeCell ref="A7:I7"/>
    <mergeCell ref="A15:I15"/>
    <mergeCell ref="A33:I33"/>
    <mergeCell ref="A40:I40"/>
    <mergeCell ref="A51:I51"/>
    <mergeCell ref="E52:F52"/>
    <mergeCell ref="E53:F53"/>
    <mergeCell ref="B61:G61"/>
    <mergeCell ref="B62:G62"/>
    <mergeCell ref="A63:F6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汪记</cp:lastModifiedBy>
  <dcterms:created xsi:type="dcterms:W3CDTF">2023-11-24T18:02:00Z</dcterms:created>
  <dcterms:modified xsi:type="dcterms:W3CDTF">2024-02-07T06:03:39Z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28ED4192D0BA4174913BD0942FEB4051_13</vt:lpwstr>
  </property>
  <property fmtid="{D5CDD505-2E9C-101B-9397-08002B2CF9AE}" pid="3" name="KSOProductBuildVer">
    <vt:lpwstr>2052-12.1.0.16250</vt:lpwstr>
  </property>
</Properties>
</file>